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8730" activeTab="1"/>
  </bookViews>
  <sheets>
    <sheet name="Unit to point value (rough)" sheetId="1" r:id="rId1"/>
    <sheet name="Ren vehicles vs Counter values" sheetId="2" r:id="rId2"/>
  </sheets>
  <definedNames>
    <definedName name="_xlnm.Print_Area" localSheetId="1">'Ren vehicles vs Counter values'!$A$1:$K$23</definedName>
  </definedNames>
  <calcPr fullCalcOnLoad="1"/>
</workbook>
</file>

<file path=xl/sharedStrings.xml><?xml version="1.0" encoding="utf-8"?>
<sst xmlns="http://schemas.openxmlformats.org/spreadsheetml/2006/main" count="105" uniqueCount="58">
  <si>
    <t>Lt Grav Armour</t>
  </si>
  <si>
    <t>Med Grav Armour</t>
  </si>
  <si>
    <t>Hvy Grav Armour</t>
  </si>
  <si>
    <t>Arm Grav Inf</t>
  </si>
  <si>
    <t>A Val</t>
  </si>
  <si>
    <t>D Val</t>
  </si>
  <si>
    <t>Units</t>
  </si>
  <si>
    <t>A Val Pts</t>
  </si>
  <si>
    <t>D Val Pts</t>
  </si>
  <si>
    <t>Light Grav APC</t>
  </si>
  <si>
    <t>Light Grav Tank</t>
  </si>
  <si>
    <t>Med Grav Tank</t>
  </si>
  <si>
    <t>Med Grav APC</t>
  </si>
  <si>
    <t>Hvy Grav Tank</t>
  </si>
  <si>
    <t>Bounce Inf</t>
  </si>
  <si>
    <t>Armoured Grav Art</t>
  </si>
  <si>
    <t>Marine</t>
  </si>
  <si>
    <t>Combat Engineeer</t>
  </si>
  <si>
    <t>Militia Regiment</t>
  </si>
  <si>
    <t>Grav Artillery</t>
  </si>
  <si>
    <t>Eradicator</t>
  </si>
  <si>
    <t>Constructor</t>
  </si>
  <si>
    <t>Cyclone</t>
  </si>
  <si>
    <t>Agitator</t>
  </si>
  <si>
    <t>Harasser</t>
  </si>
  <si>
    <t>Jaguar</t>
  </si>
  <si>
    <t>Sterling</t>
  </si>
  <si>
    <t>Halberd</t>
  </si>
  <si>
    <t>G.Inf</t>
  </si>
  <si>
    <t>Vehicle</t>
  </si>
  <si>
    <t>Viper Light APC</t>
  </si>
  <si>
    <t>Wolverine Light Tank</t>
  </si>
  <si>
    <t>Spartius Medium APC</t>
  </si>
  <si>
    <t>Liberator Medium Tank</t>
  </si>
  <si>
    <t>Deliverer Heavy Tank</t>
  </si>
  <si>
    <t>Maintenance</t>
  </si>
  <si>
    <t>Supply</t>
  </si>
  <si>
    <t>Recovery</t>
  </si>
  <si>
    <t>Light Grav Armour Century</t>
  </si>
  <si>
    <t>Medium Grav Armour Century</t>
  </si>
  <si>
    <t>Heavy Grav Armour Century</t>
  </si>
  <si>
    <t>Light Grav Infantry Century</t>
  </si>
  <si>
    <t>Medium Grav Infantry Century</t>
  </si>
  <si>
    <t>Light Grav Armour Cohort</t>
  </si>
  <si>
    <t>Medium Grav Armour Cohort</t>
  </si>
  <si>
    <t>Heavy Grav Armour Cohort</t>
  </si>
  <si>
    <t>Light Grav Infantry Cohort</t>
  </si>
  <si>
    <t>Medium Grav Infantry Cohort</t>
  </si>
  <si>
    <t>Attack</t>
  </si>
  <si>
    <t>Defense</t>
  </si>
  <si>
    <t>SIG</t>
  </si>
  <si>
    <t>ESM</t>
  </si>
  <si>
    <t>Light Grav Armour</t>
  </si>
  <si>
    <t>Medium Grav Armour</t>
  </si>
  <si>
    <t>Heavy Grav Armour</t>
  </si>
  <si>
    <t>Light Grav Infantry</t>
  </si>
  <si>
    <t>Grav Infantry</t>
  </si>
  <si>
    <t>?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</si>
</sst>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" xfId="0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5" fillId="4" borderId="18" xfId="0" applyFont="1" applyFill="1" applyBorder="1" applyAlignment="1">
      <alignment/>
    </xf>
    <xf numFmtId="0" fontId="5" fillId="4" borderId="19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20" xfId="0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5" fillId="4" borderId="22" xfId="0" applyFont="1" applyFill="1" applyBorder="1" applyAlignment="1">
      <alignment/>
    </xf>
    <xf numFmtId="0" fontId="4" fillId="5" borderId="23" xfId="0" applyFont="1" applyFill="1" applyBorder="1" applyAlignment="1">
      <alignment horizontal="right"/>
    </xf>
    <xf numFmtId="0" fontId="4" fillId="5" borderId="18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right"/>
    </xf>
    <xf numFmtId="0" fontId="4" fillId="5" borderId="24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20" xfId="0" applyFont="1" applyFill="1" applyBorder="1" applyAlignment="1">
      <alignment horizontal="right"/>
    </xf>
    <xf numFmtId="0" fontId="4" fillId="5" borderId="25" xfId="0" applyFont="1" applyFill="1" applyBorder="1" applyAlignment="1">
      <alignment horizontal="right"/>
    </xf>
    <xf numFmtId="0" fontId="4" fillId="5" borderId="21" xfId="0" applyFont="1" applyFill="1" applyBorder="1" applyAlignment="1">
      <alignment horizontal="right"/>
    </xf>
    <xf numFmtId="0" fontId="4" fillId="5" borderId="22" xfId="0" applyFont="1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6" xfId="0" applyFill="1" applyBorder="1" applyAlignment="1">
      <alignment horizontal="right" wrapText="1"/>
    </xf>
    <xf numFmtId="0" fontId="0" fillId="2" borderId="17" xfId="0" applyFill="1" applyBorder="1" applyAlignment="1">
      <alignment horizontal="right" wrapText="1"/>
    </xf>
    <xf numFmtId="0" fontId="0" fillId="2" borderId="27" xfId="0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20" sqref="A20"/>
    </sheetView>
  </sheetViews>
  <sheetFormatPr defaultColWidth="9.140625" defaultRowHeight="12.75"/>
  <cols>
    <col min="1" max="1" width="13.421875" style="0" customWidth="1"/>
    <col min="2" max="2" width="6.8515625" style="0" customWidth="1"/>
    <col min="4" max="4" width="10.7109375" style="0" customWidth="1"/>
    <col min="5" max="5" width="9.00390625" style="0" customWidth="1"/>
    <col min="8" max="9" width="9.00390625" style="0" customWidth="1"/>
  </cols>
  <sheetData>
    <row r="1" spans="4:15" ht="32.25" customHeight="1" thickBot="1">
      <c r="D1" s="1" t="s">
        <v>0</v>
      </c>
      <c r="E1" s="5">
        <v>2</v>
      </c>
      <c r="F1" s="6">
        <v>4</v>
      </c>
      <c r="G1" s="1" t="s">
        <v>1</v>
      </c>
      <c r="H1" s="5">
        <v>3</v>
      </c>
      <c r="I1" s="6">
        <v>6</v>
      </c>
      <c r="J1" s="1" t="s">
        <v>2</v>
      </c>
      <c r="K1" s="5">
        <v>6</v>
      </c>
      <c r="L1" s="6">
        <v>12</v>
      </c>
      <c r="M1" s="1" t="s">
        <v>3</v>
      </c>
      <c r="N1" s="5">
        <v>2</v>
      </c>
      <c r="O1" s="6">
        <v>6</v>
      </c>
    </row>
    <row r="2" spans="2:15" ht="15" customHeight="1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6</v>
      </c>
      <c r="H2" t="s">
        <v>7</v>
      </c>
      <c r="I2" t="s">
        <v>8</v>
      </c>
      <c r="J2" t="s">
        <v>6</v>
      </c>
      <c r="K2" t="s">
        <v>7</v>
      </c>
      <c r="L2" t="s">
        <v>8</v>
      </c>
      <c r="M2" t="s">
        <v>6</v>
      </c>
      <c r="N2" t="s">
        <v>7</v>
      </c>
      <c r="O2" t="s">
        <v>8</v>
      </c>
    </row>
    <row r="3" spans="1:15" ht="12.75">
      <c r="A3" t="s">
        <v>9</v>
      </c>
      <c r="B3">
        <v>0.175</v>
      </c>
      <c r="C3">
        <v>0.325</v>
      </c>
      <c r="D3">
        <v>2</v>
      </c>
      <c r="E3">
        <f aca="true" t="shared" si="0" ref="E3:E8">D3*B3</f>
        <v>0.35</v>
      </c>
      <c r="F3">
        <f aca="true" t="shared" si="1" ref="F3:F8">D3*C3</f>
        <v>0.65</v>
      </c>
      <c r="G3">
        <v>1</v>
      </c>
      <c r="H3">
        <f aca="true" t="shared" si="2" ref="H3:H8">G3*B3</f>
        <v>0.175</v>
      </c>
      <c r="I3">
        <f aca="true" t="shared" si="3" ref="I3:I8">G3*C3</f>
        <v>0.325</v>
      </c>
      <c r="J3">
        <v>1</v>
      </c>
      <c r="K3">
        <f aca="true" t="shared" si="4" ref="K3:K8">J3*B3</f>
        <v>0.175</v>
      </c>
      <c r="L3">
        <f aca="true" t="shared" si="5" ref="L3:L8">J3*C3</f>
        <v>0.325</v>
      </c>
      <c r="M3">
        <v>2</v>
      </c>
      <c r="N3">
        <f aca="true" t="shared" si="6" ref="N3:N8">M3*B3</f>
        <v>0.35</v>
      </c>
      <c r="O3">
        <f aca="true" t="shared" si="7" ref="O3:O8">M3*C3</f>
        <v>0.65</v>
      </c>
    </row>
    <row r="4" spans="1:15" ht="12.75">
      <c r="A4" t="s">
        <v>10</v>
      </c>
      <c r="B4">
        <v>0.325</v>
      </c>
      <c r="C4">
        <v>0.75</v>
      </c>
      <c r="D4">
        <v>4</v>
      </c>
      <c r="E4">
        <f t="shared" si="0"/>
        <v>1.3</v>
      </c>
      <c r="F4">
        <f t="shared" si="1"/>
        <v>3</v>
      </c>
      <c r="G4">
        <v>2</v>
      </c>
      <c r="H4">
        <f t="shared" si="2"/>
        <v>0.65</v>
      </c>
      <c r="I4">
        <f t="shared" si="3"/>
        <v>1.5</v>
      </c>
      <c r="J4">
        <v>2</v>
      </c>
      <c r="K4">
        <f t="shared" si="4"/>
        <v>0.65</v>
      </c>
      <c r="L4">
        <f t="shared" si="5"/>
        <v>1.5</v>
      </c>
      <c r="M4">
        <v>2</v>
      </c>
      <c r="N4">
        <f t="shared" si="6"/>
        <v>0.65</v>
      </c>
      <c r="O4">
        <f t="shared" si="7"/>
        <v>1.5</v>
      </c>
    </row>
    <row r="5" spans="1:15" ht="12.75">
      <c r="A5" t="s">
        <v>11</v>
      </c>
      <c r="B5">
        <v>0.75</v>
      </c>
      <c r="C5">
        <v>1.4125</v>
      </c>
      <c r="D5">
        <v>0</v>
      </c>
      <c r="E5">
        <f t="shared" si="0"/>
        <v>0</v>
      </c>
      <c r="F5">
        <f t="shared" si="1"/>
        <v>0</v>
      </c>
      <c r="G5">
        <v>2</v>
      </c>
      <c r="H5">
        <f t="shared" si="2"/>
        <v>1.5</v>
      </c>
      <c r="I5">
        <f t="shared" si="3"/>
        <v>2.825</v>
      </c>
      <c r="J5">
        <v>2</v>
      </c>
      <c r="K5">
        <f t="shared" si="4"/>
        <v>1.5</v>
      </c>
      <c r="L5">
        <f t="shared" si="5"/>
        <v>2.825</v>
      </c>
      <c r="N5">
        <f t="shared" si="6"/>
        <v>0</v>
      </c>
      <c r="O5">
        <f t="shared" si="7"/>
        <v>0</v>
      </c>
    </row>
    <row r="6" spans="1:15" ht="12.75">
      <c r="A6" t="s">
        <v>12</v>
      </c>
      <c r="B6">
        <v>0.325</v>
      </c>
      <c r="C6">
        <v>1</v>
      </c>
      <c r="D6">
        <v>0</v>
      </c>
      <c r="E6">
        <f t="shared" si="0"/>
        <v>0</v>
      </c>
      <c r="F6">
        <f t="shared" si="1"/>
        <v>0</v>
      </c>
      <c r="G6">
        <v>1</v>
      </c>
      <c r="H6">
        <f t="shared" si="2"/>
        <v>0.325</v>
      </c>
      <c r="I6">
        <f t="shared" si="3"/>
        <v>1</v>
      </c>
      <c r="J6">
        <v>2</v>
      </c>
      <c r="K6">
        <f t="shared" si="4"/>
        <v>0.65</v>
      </c>
      <c r="L6">
        <f t="shared" si="5"/>
        <v>2</v>
      </c>
      <c r="M6">
        <v>2</v>
      </c>
      <c r="N6">
        <f t="shared" si="6"/>
        <v>0.65</v>
      </c>
      <c r="O6">
        <f t="shared" si="7"/>
        <v>2</v>
      </c>
    </row>
    <row r="7" spans="1:15" ht="12.75">
      <c r="A7" t="s">
        <v>13</v>
      </c>
      <c r="B7">
        <v>0.835</v>
      </c>
      <c r="C7">
        <v>1.608334</v>
      </c>
      <c r="D7">
        <v>0</v>
      </c>
      <c r="E7">
        <f t="shared" si="0"/>
        <v>0</v>
      </c>
      <c r="F7">
        <f t="shared" si="1"/>
        <v>0</v>
      </c>
      <c r="H7">
        <f t="shared" si="2"/>
        <v>0</v>
      </c>
      <c r="I7">
        <f t="shared" si="3"/>
        <v>0</v>
      </c>
      <c r="J7">
        <v>3</v>
      </c>
      <c r="K7">
        <f t="shared" si="4"/>
        <v>2.505</v>
      </c>
      <c r="L7">
        <f t="shared" si="5"/>
        <v>4.825002</v>
      </c>
      <c r="N7">
        <f t="shared" si="6"/>
        <v>0</v>
      </c>
      <c r="O7">
        <f t="shared" si="7"/>
        <v>0</v>
      </c>
    </row>
    <row r="8" spans="1:15" ht="13.5" thickBot="1">
      <c r="A8" t="s">
        <v>14</v>
      </c>
      <c r="B8">
        <v>0.175</v>
      </c>
      <c r="C8">
        <v>0.175</v>
      </c>
      <c r="D8">
        <v>2</v>
      </c>
      <c r="E8">
        <f t="shared" si="0"/>
        <v>0.35</v>
      </c>
      <c r="F8">
        <f t="shared" si="1"/>
        <v>0.35</v>
      </c>
      <c r="G8">
        <v>2</v>
      </c>
      <c r="H8">
        <f t="shared" si="2"/>
        <v>0.35</v>
      </c>
      <c r="I8">
        <f t="shared" si="3"/>
        <v>0.35</v>
      </c>
      <c r="J8">
        <v>3</v>
      </c>
      <c r="K8">
        <f t="shared" si="4"/>
        <v>0.5249999999999999</v>
      </c>
      <c r="L8">
        <f t="shared" si="5"/>
        <v>0.5249999999999999</v>
      </c>
      <c r="M8">
        <v>4</v>
      </c>
      <c r="N8">
        <f t="shared" si="6"/>
        <v>0.7</v>
      </c>
      <c r="O8">
        <f t="shared" si="7"/>
        <v>0.7</v>
      </c>
    </row>
    <row r="9" spans="4:15" ht="13.5" thickBot="1">
      <c r="D9" s="2">
        <f aca="true" t="shared" si="8" ref="D9:O9">SUM(D3:D8)</f>
        <v>8</v>
      </c>
      <c r="E9" s="3">
        <f>SUM(E3:E8)</f>
        <v>2</v>
      </c>
      <c r="F9" s="4">
        <f t="shared" si="8"/>
        <v>4</v>
      </c>
      <c r="G9" s="2">
        <f t="shared" si="8"/>
        <v>8</v>
      </c>
      <c r="H9" s="3">
        <f t="shared" si="8"/>
        <v>3.0000000000000004</v>
      </c>
      <c r="I9" s="4">
        <f t="shared" si="8"/>
        <v>6</v>
      </c>
      <c r="J9" s="2">
        <f t="shared" si="8"/>
        <v>13</v>
      </c>
      <c r="K9" s="3">
        <f t="shared" si="8"/>
        <v>6.005000000000001</v>
      </c>
      <c r="L9" s="4">
        <f t="shared" si="8"/>
        <v>12.000002</v>
      </c>
      <c r="M9" s="2">
        <f t="shared" si="8"/>
        <v>10</v>
      </c>
      <c r="N9" s="3">
        <f t="shared" si="8"/>
        <v>2.3499999999999996</v>
      </c>
      <c r="O9" s="4">
        <f t="shared" si="8"/>
        <v>4.8500000000000005</v>
      </c>
    </row>
    <row r="10" ht="13.5" thickBot="1"/>
    <row r="11" spans="4:15" ht="39" thickBot="1">
      <c r="D11" s="1" t="s">
        <v>15</v>
      </c>
      <c r="E11" s="5">
        <v>5</v>
      </c>
      <c r="F11" s="6">
        <v>3</v>
      </c>
      <c r="G11" s="1" t="s">
        <v>16</v>
      </c>
      <c r="H11" s="5">
        <v>1</v>
      </c>
      <c r="I11" s="6">
        <v>1</v>
      </c>
      <c r="J11" s="1" t="s">
        <v>17</v>
      </c>
      <c r="K11" s="5">
        <v>0</v>
      </c>
      <c r="L11" s="6">
        <v>3</v>
      </c>
      <c r="M11" s="1" t="s">
        <v>18</v>
      </c>
      <c r="N11" s="5">
        <v>1</v>
      </c>
      <c r="O11" s="6">
        <v>2</v>
      </c>
    </row>
    <row r="12" spans="4:15" ht="12.75">
      <c r="D12" t="s">
        <v>6</v>
      </c>
      <c r="E12" t="s">
        <v>7</v>
      </c>
      <c r="F12" t="s">
        <v>8</v>
      </c>
      <c r="G12" t="s">
        <v>6</v>
      </c>
      <c r="H12" t="s">
        <v>7</v>
      </c>
      <c r="I12" t="s">
        <v>8</v>
      </c>
      <c r="J12" t="s">
        <v>6</v>
      </c>
      <c r="K12" t="s">
        <v>7</v>
      </c>
      <c r="L12" t="s">
        <v>8</v>
      </c>
      <c r="M12" t="s">
        <v>6</v>
      </c>
      <c r="N12" t="s">
        <v>7</v>
      </c>
      <c r="O12" t="s">
        <v>8</v>
      </c>
    </row>
    <row r="13" spans="1:15" ht="12.75">
      <c r="A13" t="s">
        <v>9</v>
      </c>
      <c r="B13">
        <f aca="true" t="shared" si="9" ref="B13:C18">B3</f>
        <v>0.175</v>
      </c>
      <c r="C13">
        <f t="shared" si="9"/>
        <v>0.325</v>
      </c>
      <c r="D13">
        <v>0</v>
      </c>
      <c r="E13">
        <f>D13*B13</f>
        <v>0</v>
      </c>
      <c r="F13">
        <f>D13*C13</f>
        <v>0</v>
      </c>
      <c r="G13">
        <v>0</v>
      </c>
      <c r="H13">
        <f>G13*B13</f>
        <v>0</v>
      </c>
      <c r="I13">
        <f>G13*C13</f>
        <v>0</v>
      </c>
      <c r="J13">
        <v>0</v>
      </c>
      <c r="K13">
        <f>J13*B13</f>
        <v>0</v>
      </c>
      <c r="L13">
        <f>J13*C13</f>
        <v>0</v>
      </c>
      <c r="M13">
        <v>0</v>
      </c>
      <c r="N13">
        <f>M13*H13</f>
        <v>0</v>
      </c>
      <c r="O13">
        <f>M13*I13</f>
        <v>0</v>
      </c>
    </row>
    <row r="14" spans="1:15" ht="12.75">
      <c r="A14" t="s">
        <v>10</v>
      </c>
      <c r="B14">
        <f t="shared" si="9"/>
        <v>0.325</v>
      </c>
      <c r="C14">
        <f t="shared" si="9"/>
        <v>0.75</v>
      </c>
      <c r="D14">
        <v>0</v>
      </c>
      <c r="E14">
        <f aca="true" t="shared" si="10" ref="E14:E28">D14*B14</f>
        <v>0</v>
      </c>
      <c r="F14">
        <f aca="true" t="shared" si="11" ref="F14:F28">D14*C14</f>
        <v>0</v>
      </c>
      <c r="G14">
        <v>0</v>
      </c>
      <c r="H14">
        <f aca="true" t="shared" si="12" ref="H14:H28">G14*B14</f>
        <v>0</v>
      </c>
      <c r="I14">
        <f aca="true" t="shared" si="13" ref="I14:I28">G14*C14</f>
        <v>0</v>
      </c>
      <c r="J14">
        <v>0</v>
      </c>
      <c r="K14">
        <f aca="true" t="shared" si="14" ref="K14:K28">J14*B14</f>
        <v>0</v>
      </c>
      <c r="L14">
        <f aca="true" t="shared" si="15" ref="L14:L28">J14*C14</f>
        <v>0</v>
      </c>
      <c r="M14">
        <v>0</v>
      </c>
      <c r="N14">
        <f aca="true" t="shared" si="16" ref="N14:N28">M14*H14</f>
        <v>0</v>
      </c>
      <c r="O14">
        <f aca="true" t="shared" si="17" ref="O14:O28">M14*I14</f>
        <v>0</v>
      </c>
    </row>
    <row r="15" spans="1:15" ht="12.75">
      <c r="A15" t="s">
        <v>11</v>
      </c>
      <c r="B15">
        <f t="shared" si="9"/>
        <v>0.75</v>
      </c>
      <c r="C15">
        <f t="shared" si="9"/>
        <v>1.4125</v>
      </c>
      <c r="D15">
        <v>0</v>
      </c>
      <c r="E15">
        <f t="shared" si="10"/>
        <v>0</v>
      </c>
      <c r="F15">
        <f t="shared" si="11"/>
        <v>0</v>
      </c>
      <c r="G15">
        <v>0</v>
      </c>
      <c r="H15">
        <f t="shared" si="12"/>
        <v>0</v>
      </c>
      <c r="I15">
        <f t="shared" si="13"/>
        <v>0</v>
      </c>
      <c r="J15">
        <v>0</v>
      </c>
      <c r="K15">
        <f t="shared" si="14"/>
        <v>0</v>
      </c>
      <c r="L15">
        <f t="shared" si="15"/>
        <v>0</v>
      </c>
      <c r="M15">
        <v>0</v>
      </c>
      <c r="N15">
        <f t="shared" si="16"/>
        <v>0</v>
      </c>
      <c r="O15">
        <f t="shared" si="17"/>
        <v>0</v>
      </c>
    </row>
    <row r="16" spans="1:15" ht="12.75">
      <c r="A16" t="s">
        <v>12</v>
      </c>
      <c r="B16">
        <f t="shared" si="9"/>
        <v>0.325</v>
      </c>
      <c r="C16">
        <f t="shared" si="9"/>
        <v>1</v>
      </c>
      <c r="D16">
        <v>0</v>
      </c>
      <c r="E16">
        <f t="shared" si="10"/>
        <v>0</v>
      </c>
      <c r="F16">
        <f t="shared" si="11"/>
        <v>0</v>
      </c>
      <c r="G16">
        <v>0</v>
      </c>
      <c r="H16">
        <f t="shared" si="12"/>
        <v>0</v>
      </c>
      <c r="I16">
        <f t="shared" si="13"/>
        <v>0</v>
      </c>
      <c r="J16">
        <v>0</v>
      </c>
      <c r="K16">
        <f t="shared" si="14"/>
        <v>0</v>
      </c>
      <c r="L16">
        <f t="shared" si="15"/>
        <v>0</v>
      </c>
      <c r="M16">
        <v>0</v>
      </c>
      <c r="N16">
        <f t="shared" si="16"/>
        <v>0</v>
      </c>
      <c r="O16">
        <f t="shared" si="17"/>
        <v>0</v>
      </c>
    </row>
    <row r="17" spans="1:15" ht="12.75">
      <c r="A17" t="s">
        <v>13</v>
      </c>
      <c r="B17">
        <f t="shared" si="9"/>
        <v>0.835</v>
      </c>
      <c r="C17">
        <f t="shared" si="9"/>
        <v>1.608334</v>
      </c>
      <c r="D17">
        <v>0</v>
      </c>
      <c r="E17">
        <f t="shared" si="10"/>
        <v>0</v>
      </c>
      <c r="F17">
        <f t="shared" si="11"/>
        <v>0</v>
      </c>
      <c r="G17">
        <v>0</v>
      </c>
      <c r="H17">
        <f t="shared" si="12"/>
        <v>0</v>
      </c>
      <c r="I17">
        <f t="shared" si="13"/>
        <v>0</v>
      </c>
      <c r="J17">
        <v>0</v>
      </c>
      <c r="K17">
        <f t="shared" si="14"/>
        <v>0</v>
      </c>
      <c r="L17">
        <f t="shared" si="15"/>
        <v>0</v>
      </c>
      <c r="M17">
        <v>0</v>
      </c>
      <c r="N17">
        <f t="shared" si="16"/>
        <v>0</v>
      </c>
      <c r="O17">
        <f t="shared" si="17"/>
        <v>0</v>
      </c>
    </row>
    <row r="18" spans="1:15" ht="12.75">
      <c r="A18" t="s">
        <v>14</v>
      </c>
      <c r="B18">
        <f t="shared" si="9"/>
        <v>0.175</v>
      </c>
      <c r="C18">
        <f t="shared" si="9"/>
        <v>0.175</v>
      </c>
      <c r="D18">
        <v>0</v>
      </c>
      <c r="E18">
        <f t="shared" si="10"/>
        <v>0</v>
      </c>
      <c r="F18">
        <f t="shared" si="11"/>
        <v>0</v>
      </c>
      <c r="G18">
        <v>6</v>
      </c>
      <c r="H18">
        <f t="shared" si="12"/>
        <v>1.0499999999999998</v>
      </c>
      <c r="I18">
        <f t="shared" si="13"/>
        <v>1.0499999999999998</v>
      </c>
      <c r="J18">
        <v>0</v>
      </c>
      <c r="K18">
        <f t="shared" si="14"/>
        <v>0</v>
      </c>
      <c r="L18">
        <f t="shared" si="15"/>
        <v>0</v>
      </c>
      <c r="M18">
        <v>0</v>
      </c>
      <c r="N18">
        <f t="shared" si="16"/>
        <v>0</v>
      </c>
      <c r="O18">
        <f t="shared" si="17"/>
        <v>0</v>
      </c>
    </row>
    <row r="19" spans="1:15" ht="12.75">
      <c r="A19" t="s">
        <v>19</v>
      </c>
      <c r="B19">
        <v>0.85</v>
      </c>
      <c r="C19">
        <v>0.5</v>
      </c>
      <c r="D19">
        <v>6</v>
      </c>
      <c r="E19">
        <f t="shared" si="10"/>
        <v>5.1</v>
      </c>
      <c r="F19">
        <f t="shared" si="11"/>
        <v>3</v>
      </c>
      <c r="G19">
        <v>0</v>
      </c>
      <c r="H19">
        <f t="shared" si="12"/>
        <v>0</v>
      </c>
      <c r="I19">
        <f t="shared" si="13"/>
        <v>0</v>
      </c>
      <c r="J19">
        <v>0</v>
      </c>
      <c r="K19">
        <f t="shared" si="14"/>
        <v>0</v>
      </c>
      <c r="L19">
        <f t="shared" si="15"/>
        <v>0</v>
      </c>
      <c r="M19">
        <v>0</v>
      </c>
      <c r="N19">
        <f t="shared" si="16"/>
        <v>0</v>
      </c>
      <c r="O19">
        <f t="shared" si="17"/>
        <v>0</v>
      </c>
    </row>
    <row r="20" spans="1:15" ht="12.75">
      <c r="A20" t="s">
        <v>20</v>
      </c>
      <c r="D20">
        <v>0</v>
      </c>
      <c r="E20">
        <f t="shared" si="10"/>
        <v>0</v>
      </c>
      <c r="F20">
        <f t="shared" si="11"/>
        <v>0</v>
      </c>
      <c r="G20">
        <v>0</v>
      </c>
      <c r="H20">
        <f t="shared" si="12"/>
        <v>0</v>
      </c>
      <c r="I20">
        <f t="shared" si="13"/>
        <v>0</v>
      </c>
      <c r="J20">
        <v>0</v>
      </c>
      <c r="K20">
        <f t="shared" si="14"/>
        <v>0</v>
      </c>
      <c r="L20">
        <f t="shared" si="15"/>
        <v>0</v>
      </c>
      <c r="M20">
        <v>0</v>
      </c>
      <c r="N20">
        <f t="shared" si="16"/>
        <v>0</v>
      </c>
      <c r="O20">
        <f t="shared" si="17"/>
        <v>0</v>
      </c>
    </row>
    <row r="21" spans="1:15" ht="12.75">
      <c r="A21" t="s">
        <v>21</v>
      </c>
      <c r="B21">
        <v>0</v>
      </c>
      <c r="C21">
        <v>1</v>
      </c>
      <c r="D21">
        <v>0</v>
      </c>
      <c r="E21">
        <f t="shared" si="10"/>
        <v>0</v>
      </c>
      <c r="F21">
        <f t="shared" si="11"/>
        <v>0</v>
      </c>
      <c r="G21">
        <v>0</v>
      </c>
      <c r="H21">
        <f t="shared" si="12"/>
        <v>0</v>
      </c>
      <c r="I21">
        <f t="shared" si="13"/>
        <v>0</v>
      </c>
      <c r="J21">
        <v>3</v>
      </c>
      <c r="K21">
        <f t="shared" si="14"/>
        <v>0</v>
      </c>
      <c r="L21">
        <f t="shared" si="15"/>
        <v>3</v>
      </c>
      <c r="M21">
        <v>3</v>
      </c>
      <c r="N21">
        <f t="shared" si="16"/>
        <v>0</v>
      </c>
      <c r="O21">
        <f t="shared" si="17"/>
        <v>0</v>
      </c>
    </row>
    <row r="22" spans="1:15" ht="12.75">
      <c r="A22" t="s">
        <v>22</v>
      </c>
      <c r="D22">
        <v>0</v>
      </c>
      <c r="E22">
        <f t="shared" si="10"/>
        <v>0</v>
      </c>
      <c r="F22">
        <f t="shared" si="11"/>
        <v>0</v>
      </c>
      <c r="G22">
        <v>0</v>
      </c>
      <c r="H22">
        <f t="shared" si="12"/>
        <v>0</v>
      </c>
      <c r="I22">
        <f t="shared" si="13"/>
        <v>0</v>
      </c>
      <c r="J22">
        <v>0</v>
      </c>
      <c r="K22">
        <f t="shared" si="14"/>
        <v>0</v>
      </c>
      <c r="L22">
        <f t="shared" si="15"/>
        <v>0</v>
      </c>
      <c r="M22">
        <v>0</v>
      </c>
      <c r="N22">
        <f t="shared" si="16"/>
        <v>0</v>
      </c>
      <c r="O22">
        <f t="shared" si="17"/>
        <v>0</v>
      </c>
    </row>
    <row r="23" spans="1:15" ht="12.75">
      <c r="A23" t="s">
        <v>23</v>
      </c>
      <c r="D23">
        <v>0</v>
      </c>
      <c r="E23">
        <f t="shared" si="10"/>
        <v>0</v>
      </c>
      <c r="F23">
        <f t="shared" si="11"/>
        <v>0</v>
      </c>
      <c r="G23">
        <v>0</v>
      </c>
      <c r="H23">
        <f t="shared" si="12"/>
        <v>0</v>
      </c>
      <c r="I23">
        <f t="shared" si="13"/>
        <v>0</v>
      </c>
      <c r="J23">
        <v>0</v>
      </c>
      <c r="K23">
        <f t="shared" si="14"/>
        <v>0</v>
      </c>
      <c r="L23">
        <f t="shared" si="15"/>
        <v>0</v>
      </c>
      <c r="M23">
        <v>6</v>
      </c>
      <c r="N23">
        <f t="shared" si="16"/>
        <v>0</v>
      </c>
      <c r="O23">
        <f t="shared" si="17"/>
        <v>0</v>
      </c>
    </row>
    <row r="24" spans="1:15" ht="12.75">
      <c r="A24" t="s">
        <v>24</v>
      </c>
      <c r="D24">
        <v>0</v>
      </c>
      <c r="E24">
        <f t="shared" si="10"/>
        <v>0</v>
      </c>
      <c r="F24">
        <f t="shared" si="11"/>
        <v>0</v>
      </c>
      <c r="G24">
        <v>0</v>
      </c>
      <c r="H24">
        <f t="shared" si="12"/>
        <v>0</v>
      </c>
      <c r="I24">
        <f t="shared" si="13"/>
        <v>0</v>
      </c>
      <c r="J24">
        <v>0</v>
      </c>
      <c r="K24">
        <f t="shared" si="14"/>
        <v>0</v>
      </c>
      <c r="L24">
        <f t="shared" si="15"/>
        <v>0</v>
      </c>
      <c r="M24">
        <v>6</v>
      </c>
      <c r="N24">
        <f t="shared" si="16"/>
        <v>0</v>
      </c>
      <c r="O24">
        <f t="shared" si="17"/>
        <v>0</v>
      </c>
    </row>
    <row r="25" spans="1:15" ht="12.75">
      <c r="A25" t="s">
        <v>25</v>
      </c>
      <c r="D25">
        <v>0</v>
      </c>
      <c r="E25">
        <f t="shared" si="10"/>
        <v>0</v>
      </c>
      <c r="F25">
        <f t="shared" si="11"/>
        <v>0</v>
      </c>
      <c r="G25">
        <v>0</v>
      </c>
      <c r="H25">
        <f t="shared" si="12"/>
        <v>0</v>
      </c>
      <c r="I25">
        <f t="shared" si="13"/>
        <v>0</v>
      </c>
      <c r="J25">
        <v>0</v>
      </c>
      <c r="K25">
        <f t="shared" si="14"/>
        <v>0</v>
      </c>
      <c r="L25">
        <f t="shared" si="15"/>
        <v>0</v>
      </c>
      <c r="M25">
        <v>6</v>
      </c>
      <c r="N25">
        <f t="shared" si="16"/>
        <v>0</v>
      </c>
      <c r="O25">
        <f t="shared" si="17"/>
        <v>0</v>
      </c>
    </row>
    <row r="26" spans="1:15" ht="12.75">
      <c r="A26" t="s">
        <v>26</v>
      </c>
      <c r="D26">
        <v>0</v>
      </c>
      <c r="E26">
        <f t="shared" si="10"/>
        <v>0</v>
      </c>
      <c r="F26">
        <f t="shared" si="11"/>
        <v>0</v>
      </c>
      <c r="G26">
        <v>0</v>
      </c>
      <c r="H26">
        <f t="shared" si="12"/>
        <v>0</v>
      </c>
      <c r="I26">
        <f t="shared" si="13"/>
        <v>0</v>
      </c>
      <c r="J26">
        <v>0</v>
      </c>
      <c r="K26">
        <f t="shared" si="14"/>
        <v>0</v>
      </c>
      <c r="L26">
        <f t="shared" si="15"/>
        <v>0</v>
      </c>
      <c r="M26">
        <v>12</v>
      </c>
      <c r="N26">
        <f t="shared" si="16"/>
        <v>0</v>
      </c>
      <c r="O26">
        <f t="shared" si="17"/>
        <v>0</v>
      </c>
    </row>
    <row r="27" spans="1:15" ht="12.75">
      <c r="A27" t="s">
        <v>27</v>
      </c>
      <c r="D27">
        <v>0</v>
      </c>
      <c r="E27">
        <f t="shared" si="10"/>
        <v>0</v>
      </c>
      <c r="F27">
        <f t="shared" si="11"/>
        <v>0</v>
      </c>
      <c r="G27">
        <v>0</v>
      </c>
      <c r="H27">
        <f t="shared" si="12"/>
        <v>0</v>
      </c>
      <c r="I27">
        <f t="shared" si="13"/>
        <v>0</v>
      </c>
      <c r="J27">
        <v>0</v>
      </c>
      <c r="K27">
        <f t="shared" si="14"/>
        <v>0</v>
      </c>
      <c r="L27">
        <f t="shared" si="15"/>
        <v>0</v>
      </c>
      <c r="M27">
        <v>6</v>
      </c>
      <c r="N27">
        <f t="shared" si="16"/>
        <v>0</v>
      </c>
      <c r="O27">
        <f t="shared" si="17"/>
        <v>0</v>
      </c>
    </row>
    <row r="28" spans="1:15" ht="13.5" thickBot="1">
      <c r="A28" t="s">
        <v>28</v>
      </c>
      <c r="D28">
        <v>0</v>
      </c>
      <c r="E28">
        <f t="shared" si="10"/>
        <v>0</v>
      </c>
      <c r="F28">
        <f t="shared" si="11"/>
        <v>0</v>
      </c>
      <c r="G28">
        <v>0</v>
      </c>
      <c r="H28">
        <f t="shared" si="12"/>
        <v>0</v>
      </c>
      <c r="I28">
        <f t="shared" si="13"/>
        <v>0</v>
      </c>
      <c r="J28">
        <v>0</v>
      </c>
      <c r="K28">
        <f t="shared" si="14"/>
        <v>0</v>
      </c>
      <c r="L28">
        <f t="shared" si="15"/>
        <v>0</v>
      </c>
      <c r="M28">
        <v>6</v>
      </c>
      <c r="N28">
        <f t="shared" si="16"/>
        <v>0</v>
      </c>
      <c r="O28">
        <f t="shared" si="17"/>
        <v>0</v>
      </c>
    </row>
    <row r="29" spans="4:15" ht="13.5" thickBot="1">
      <c r="D29" s="2">
        <f aca="true" t="shared" si="18" ref="D29:O29">SUM(D13:D28)</f>
        <v>6</v>
      </c>
      <c r="E29" s="3">
        <f t="shared" si="18"/>
        <v>5.1</v>
      </c>
      <c r="F29" s="4">
        <f t="shared" si="18"/>
        <v>3</v>
      </c>
      <c r="G29" s="2">
        <f t="shared" si="18"/>
        <v>6</v>
      </c>
      <c r="H29" s="3">
        <f t="shared" si="18"/>
        <v>1.0499999999999998</v>
      </c>
      <c r="I29" s="4">
        <f t="shared" si="18"/>
        <v>1.0499999999999998</v>
      </c>
      <c r="J29" s="2">
        <f t="shared" si="18"/>
        <v>3</v>
      </c>
      <c r="K29" s="3">
        <f t="shared" si="18"/>
        <v>0</v>
      </c>
      <c r="L29" s="4">
        <f t="shared" si="18"/>
        <v>3</v>
      </c>
      <c r="M29" s="2">
        <f t="shared" si="18"/>
        <v>45</v>
      </c>
      <c r="N29" s="3">
        <f t="shared" si="18"/>
        <v>0</v>
      </c>
      <c r="O29" s="4">
        <f t="shared" si="18"/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2" sqref="B2"/>
    </sheetView>
  </sheetViews>
  <sheetFormatPr defaultColWidth="9.140625" defaultRowHeight="12.75"/>
  <cols>
    <col min="1" max="1" width="27.00390625" style="0" customWidth="1"/>
    <col min="6" max="6" width="3.57421875" style="0" customWidth="1"/>
  </cols>
  <sheetData>
    <row r="1" spans="1:11" ht="38.25">
      <c r="A1" s="8" t="s">
        <v>29</v>
      </c>
      <c r="B1" s="47" t="s">
        <v>48</v>
      </c>
      <c r="C1" s="48" t="s">
        <v>49</v>
      </c>
      <c r="D1" s="48" t="s">
        <v>50</v>
      </c>
      <c r="E1" s="48" t="s">
        <v>51</v>
      </c>
      <c r="F1" s="21"/>
      <c r="G1" s="54" t="s">
        <v>52</v>
      </c>
      <c r="H1" s="54" t="s">
        <v>53</v>
      </c>
      <c r="I1" s="54" t="s">
        <v>54</v>
      </c>
      <c r="J1" s="54" t="s">
        <v>55</v>
      </c>
      <c r="K1" s="55" t="s">
        <v>56</v>
      </c>
    </row>
    <row r="2" spans="1:11" ht="15">
      <c r="A2" s="9" t="s">
        <v>30</v>
      </c>
      <c r="B2" s="23">
        <v>30</v>
      </c>
      <c r="C2" s="24">
        <v>50</v>
      </c>
      <c r="D2" s="24">
        <v>20</v>
      </c>
      <c r="E2" s="25">
        <v>50</v>
      </c>
      <c r="F2" s="11"/>
      <c r="G2" s="17">
        <v>3</v>
      </c>
      <c r="H2" s="11">
        <v>3</v>
      </c>
      <c r="I2" s="11"/>
      <c r="J2" s="11">
        <v>6</v>
      </c>
      <c r="K2" s="12"/>
    </row>
    <row r="3" spans="1:11" ht="15">
      <c r="A3" s="9" t="s">
        <v>31</v>
      </c>
      <c r="B3" s="26">
        <v>40</v>
      </c>
      <c r="C3" s="27">
        <v>90</v>
      </c>
      <c r="D3" s="27">
        <v>20</v>
      </c>
      <c r="E3" s="28">
        <v>50</v>
      </c>
      <c r="F3" s="13"/>
      <c r="G3" s="18">
        <v>6</v>
      </c>
      <c r="H3" s="13"/>
      <c r="I3" s="13"/>
      <c r="J3" s="13">
        <v>3</v>
      </c>
      <c r="K3" s="14">
        <v>3</v>
      </c>
    </row>
    <row r="4" spans="1:11" ht="15">
      <c r="A4" s="9" t="s">
        <v>32</v>
      </c>
      <c r="B4" s="26">
        <v>50</v>
      </c>
      <c r="C4" s="27">
        <v>170</v>
      </c>
      <c r="D4" s="27">
        <v>40</v>
      </c>
      <c r="E4" s="28">
        <v>20</v>
      </c>
      <c r="F4" s="13"/>
      <c r="G4" s="18"/>
      <c r="H4" s="13"/>
      <c r="I4" s="13">
        <v>3</v>
      </c>
      <c r="J4" s="13"/>
      <c r="K4" s="14">
        <v>6</v>
      </c>
    </row>
    <row r="5" spans="1:11" ht="15">
      <c r="A5" s="9" t="s">
        <v>33</v>
      </c>
      <c r="B5" s="26">
        <v>90</v>
      </c>
      <c r="C5" s="27">
        <v>170</v>
      </c>
      <c r="D5" s="27">
        <v>45</v>
      </c>
      <c r="E5" s="28">
        <v>20</v>
      </c>
      <c r="F5" s="13"/>
      <c r="G5" s="18"/>
      <c r="H5" s="13">
        <v>6</v>
      </c>
      <c r="I5" s="13"/>
      <c r="J5" s="13"/>
      <c r="K5" s="14"/>
    </row>
    <row r="6" spans="1:11" ht="15">
      <c r="A6" s="9" t="s">
        <v>34</v>
      </c>
      <c r="B6" s="26">
        <v>130</v>
      </c>
      <c r="C6" s="27">
        <v>200</v>
      </c>
      <c r="D6" s="27">
        <v>80</v>
      </c>
      <c r="E6" s="28">
        <v>-40</v>
      </c>
      <c r="F6" s="13"/>
      <c r="G6" s="18"/>
      <c r="H6" s="13"/>
      <c r="I6" s="13">
        <v>6</v>
      </c>
      <c r="J6" s="13"/>
      <c r="K6" s="14"/>
    </row>
    <row r="7" spans="1:11" ht="15">
      <c r="A7" s="9" t="s">
        <v>35</v>
      </c>
      <c r="B7" s="26"/>
      <c r="C7" s="27"/>
      <c r="D7" s="27"/>
      <c r="E7" s="28"/>
      <c r="F7" s="13"/>
      <c r="G7" s="18">
        <v>1</v>
      </c>
      <c r="H7" s="13">
        <v>1</v>
      </c>
      <c r="I7" s="13">
        <v>1</v>
      </c>
      <c r="J7" s="13">
        <v>1</v>
      </c>
      <c r="K7" s="14">
        <v>1</v>
      </c>
    </row>
    <row r="8" spans="1:11" ht="15">
      <c r="A8" s="9" t="s">
        <v>36</v>
      </c>
      <c r="B8" s="26"/>
      <c r="C8" s="27"/>
      <c r="D8" s="27"/>
      <c r="E8" s="28"/>
      <c r="F8" s="13"/>
      <c r="G8" s="18">
        <v>1</v>
      </c>
      <c r="H8" s="13">
        <v>1</v>
      </c>
      <c r="I8" s="13">
        <v>1</v>
      </c>
      <c r="J8" s="13">
        <v>1</v>
      </c>
      <c r="K8" s="14">
        <v>1</v>
      </c>
    </row>
    <row r="9" spans="1:11" ht="15">
      <c r="A9" s="9" t="s">
        <v>37</v>
      </c>
      <c r="B9" s="29"/>
      <c r="C9" s="30"/>
      <c r="D9" s="30"/>
      <c r="E9" s="31"/>
      <c r="F9" s="15"/>
      <c r="G9" s="19">
        <v>1</v>
      </c>
      <c r="H9" s="15">
        <v>1</v>
      </c>
      <c r="I9" s="15">
        <v>1</v>
      </c>
      <c r="J9" s="15">
        <v>1</v>
      </c>
      <c r="K9" s="16">
        <v>1</v>
      </c>
    </row>
    <row r="10" spans="1:11" ht="12.75">
      <c r="A10" s="20"/>
      <c r="B10" s="7"/>
      <c r="C10" s="7"/>
      <c r="D10" s="7"/>
      <c r="E10" s="7"/>
      <c r="F10" s="7"/>
      <c r="G10" s="17">
        <f>SUM(G2:G9)</f>
        <v>12</v>
      </c>
      <c r="H10" s="11">
        <f>SUM(H2:H9)</f>
        <v>12</v>
      </c>
      <c r="I10" s="11">
        <f>SUM(I2:I9)</f>
        <v>12</v>
      </c>
      <c r="J10" s="11">
        <f>SUM(J2:J9)</f>
        <v>12</v>
      </c>
      <c r="K10" s="12">
        <f>SUM(K2:K9)</f>
        <v>12</v>
      </c>
    </row>
    <row r="11" spans="1:11" ht="38.25">
      <c r="A11" s="10"/>
      <c r="B11" s="47" t="s">
        <v>48</v>
      </c>
      <c r="C11" s="48" t="s">
        <v>49</v>
      </c>
      <c r="D11" s="48" t="s">
        <v>50</v>
      </c>
      <c r="E11" s="49" t="s">
        <v>51</v>
      </c>
      <c r="F11" s="7"/>
      <c r="G11" s="53" t="s">
        <v>52</v>
      </c>
      <c r="H11" s="54" t="s">
        <v>53</v>
      </c>
      <c r="I11" s="54" t="s">
        <v>54</v>
      </c>
      <c r="J11" s="54" t="s">
        <v>55</v>
      </c>
      <c r="K11" s="55" t="s">
        <v>56</v>
      </c>
    </row>
    <row r="12" spans="1:11" ht="12.75">
      <c r="A12" s="20" t="s">
        <v>38</v>
      </c>
      <c r="B12" s="17">
        <f>($G$2*B$2+$G$3*B$3+$G$4*B$4+$G$5*B5+$G$6*B6+$G$7*B7+$G$8*B8+$G$9*B9)</f>
        <v>330</v>
      </c>
      <c r="C12" s="11">
        <f>($G$2*C$2+$G$3*C$3+$G$4*C$4+$G$5*C5+$G$6*C6+$G$7*C7+$G$8*C8+$G$9*C9)</f>
        <v>690</v>
      </c>
      <c r="D12" s="11">
        <f>($G$2*D$2+$G$3*D$3+$G$4*D$4+$G$5*D5+$G$6*D6+$G$7*D7+$G$8*D8+$G$9*D9)</f>
        <v>180</v>
      </c>
      <c r="E12" s="12">
        <f>($G$2*E$2+$G$3*E$3+$G$4*E$4+$G$5*E5+$G$6*E6+$G$7*E7+$G$8*E8+$G$9*E9)</f>
        <v>450</v>
      </c>
      <c r="F12" s="12"/>
      <c r="G12" s="18">
        <v>6</v>
      </c>
      <c r="H12" s="13">
        <v>3</v>
      </c>
      <c r="I12" s="13">
        <v>3</v>
      </c>
      <c r="J12" s="13">
        <v>6</v>
      </c>
      <c r="K12" s="14">
        <v>3</v>
      </c>
    </row>
    <row r="13" spans="1:11" ht="12.75">
      <c r="A13" s="9" t="s">
        <v>39</v>
      </c>
      <c r="B13" s="18">
        <f>($H$2*B$2+$H$3*B$3+$H$4*B$4+$H$5*B$5+$H$6*B$6+$H$7*B$7+$H$8*B$8+$H$9*B$9)</f>
        <v>630</v>
      </c>
      <c r="C13" s="13">
        <f>($H$2*C$2+$H$3*C$3+$H$4*C$4+$H$5*C$5+$H$6*C$6+$H$7*C$7+$H$8*C$8+$H$9*C$9)</f>
        <v>1170</v>
      </c>
      <c r="D13" s="13">
        <f>($H$2*D$2+$H$3*D$3+$H$4*D$4+$H$5*D$5+$H$6*D$6+$H$7*D$7+$H$8*D$8+$H$9*D$9)</f>
        <v>330</v>
      </c>
      <c r="E13" s="14">
        <f>($H$2*E$2+$H$3*E$3+$H$4*E$4+$H$5*E$5+$H$6*E$6+$H$7*E$7+$H$8*E$8+$H$9*E$9)</f>
        <v>270</v>
      </c>
      <c r="F13" s="14"/>
      <c r="G13" s="18"/>
      <c r="H13" s="13">
        <v>3</v>
      </c>
      <c r="I13" s="13">
        <v>3</v>
      </c>
      <c r="J13" s="13"/>
      <c r="K13" s="14"/>
    </row>
    <row r="14" spans="1:11" ht="12.75">
      <c r="A14" s="9" t="s">
        <v>40</v>
      </c>
      <c r="B14" s="18">
        <f>($I$2*B$2+$I$3*B$3+$I$4*B$4+$I$5*B$5+$I$6*B$6+$I$7*B$7+$I$8*B$8+$I$9*B$9)</f>
        <v>930</v>
      </c>
      <c r="C14" s="13">
        <f>($I$2*C$2+$I$3*C$3+$I$4*C$4+$I$5*C$5+$I$6*C$6+$I$7*C$7+$I$8*C$8+$I$9*C$9)</f>
        <v>1710</v>
      </c>
      <c r="D14" s="13">
        <f>($I$2*D$2+$I$3*D$3+$I$4*D$4+$I$5*D$5+$I$6*D$6+$I$7*D$7+$I$8*D$8+$I$9*D$9)</f>
        <v>600</v>
      </c>
      <c r="E14" s="14">
        <f>($I$2*E$2+$I$3*E$3+$I$4*E$4+$I$5*E$5+$I$6*E$6+$I$7*E$7+$I$8*E$8+$I$9*E$9)</f>
        <v>-180</v>
      </c>
      <c r="F14" s="14"/>
      <c r="G14" s="18"/>
      <c r="H14" s="13"/>
      <c r="I14" s="13">
        <v>4</v>
      </c>
      <c r="J14" s="13"/>
      <c r="K14" s="14"/>
    </row>
    <row r="15" spans="1:11" ht="12.75">
      <c r="A15" s="9" t="s">
        <v>41</v>
      </c>
      <c r="B15" s="18">
        <f>($J$2*B$2+$J$3*B$3+$J$4*B$4+$J$5*B$5+$J$6*B$6+$J$7*B$7+$J$8*B$8+$J$9*B$9)</f>
        <v>300</v>
      </c>
      <c r="C15" s="13">
        <f>($J$2*C$2+$J$3*C$3+$J$4*C$4+$J$5*C$5+$J$6*C$6+$J$7*C$7+$J$8*C$8+$J$9*C$9)</f>
        <v>570</v>
      </c>
      <c r="D15" s="13">
        <f>($J$2*D$2+$J$3*D$3+$J$4*D$4+$J$5*D$5+$J$6*D$6+$J$7*D$7+$J$8*D$8+$J$9*D$9)</f>
        <v>180</v>
      </c>
      <c r="E15" s="14">
        <f>($J$2*E$2+$J$3*E$3+$J$4*E$4+$J$5*E$5+$J$6*E$6+$J$7*E$7+$J$8*E$8+$J$9*E$9)</f>
        <v>450</v>
      </c>
      <c r="F15" s="14"/>
      <c r="G15" s="18"/>
      <c r="H15" s="13"/>
      <c r="I15" s="13"/>
      <c r="J15" s="13"/>
      <c r="K15" s="14"/>
    </row>
    <row r="16" spans="1:11" ht="12.75">
      <c r="A16" s="10" t="s">
        <v>42</v>
      </c>
      <c r="B16" s="19">
        <f>($K$2*B$2+$K$3*B$3+$K$4*B$4+$K$5*B$5+$K$6*B$6+$K$7*B$7+$K$8*B$8+$K$9*B$9)</f>
        <v>420</v>
      </c>
      <c r="C16" s="15">
        <f>($K$2*C$2+$K$3*C$3+$K$4*C$4+$K$5*C$5+$K$6*C$6+$K$7*C$7+$K$8*C$8+$K$9*C$9)</f>
        <v>1290</v>
      </c>
      <c r="D16" s="15">
        <f>($K$2*D$2+$K$3*D$3+$K$4*D$4+$K$5*D$5+$K$6*D$6+$K$7*D$7+$K$8*D$8+$K$9*D$9)</f>
        <v>300</v>
      </c>
      <c r="E16" s="16">
        <f>($K$2*E$2+$K$3*E$3+$K$4*E$4+$K$5*E$5+$K$6*E$6+$K$7*E$7+$K$8*E$8+$K$9*E$9)</f>
        <v>270</v>
      </c>
      <c r="F16" s="16"/>
      <c r="G16" s="18"/>
      <c r="H16" s="13"/>
      <c r="I16" s="13"/>
      <c r="J16" s="13"/>
      <c r="K16" s="14">
        <v>3</v>
      </c>
    </row>
    <row r="17" spans="1:11" ht="13.5" thickBot="1">
      <c r="A17" s="22"/>
      <c r="B17" s="17"/>
      <c r="C17" s="11"/>
      <c r="D17" s="11"/>
      <c r="E17" s="12"/>
      <c r="F17" s="22"/>
      <c r="G17" s="18">
        <f>SUM(G12:G16)</f>
        <v>6</v>
      </c>
      <c r="H17" s="13">
        <f>SUM(H12:H16)</f>
        <v>6</v>
      </c>
      <c r="I17" s="13">
        <f>SUM(I12:I16)</f>
        <v>10</v>
      </c>
      <c r="J17" s="13">
        <f>SUM(J12:J16)</f>
        <v>6</v>
      </c>
      <c r="K17" s="16">
        <f>SUM(K12:K16)</f>
        <v>6</v>
      </c>
    </row>
    <row r="18" spans="1:11" ht="13.5" thickBot="1">
      <c r="A18" s="20"/>
      <c r="B18" s="51" t="s">
        <v>48</v>
      </c>
      <c r="C18" s="51" t="s">
        <v>49</v>
      </c>
      <c r="D18" s="51" t="s">
        <v>50</v>
      </c>
      <c r="E18" s="52" t="s">
        <v>51</v>
      </c>
      <c r="F18" s="7"/>
      <c r="G18" s="50" t="s">
        <v>48</v>
      </c>
      <c r="H18" s="51" t="s">
        <v>49</v>
      </c>
      <c r="I18" s="51" t="s">
        <v>50</v>
      </c>
      <c r="J18" s="52" t="s">
        <v>51</v>
      </c>
      <c r="K18" s="7"/>
    </row>
    <row r="19" spans="1:11" ht="15">
      <c r="A19" s="9" t="s">
        <v>43</v>
      </c>
      <c r="B19" s="32">
        <f>ROUND((($G$12*B$12+$G$13*B$13+$G$14*B$14+$G$15*B$15+$G$16*B$16)/1000),0)</f>
        <v>2</v>
      </c>
      <c r="C19" s="32">
        <f>ROUND((($G$12*C$12+$G$13*C$13+$G$14*C$14+$G$15*C$15+$G$16*C$16)/1000),0)</f>
        <v>4</v>
      </c>
      <c r="D19" s="32">
        <f>ROUND((($G$12*D$12+$G$13*D$13+$G$14*D$14+$G$15*D$15+$G$16*D$16)/1000),0)</f>
        <v>1</v>
      </c>
      <c r="E19" s="33">
        <f>ROUND((($G$12*E$12+$G$13*E$13+$G$14*E$14+$G$15*E$15+$G$16*E$16)/1000),0)</f>
        <v>3</v>
      </c>
      <c r="F19" s="7"/>
      <c r="G19" s="38">
        <v>2</v>
      </c>
      <c r="H19" s="39">
        <v>4</v>
      </c>
      <c r="I19" s="39">
        <v>1</v>
      </c>
      <c r="J19" s="40">
        <v>3</v>
      </c>
      <c r="K19" s="7"/>
    </row>
    <row r="20" spans="1:11" ht="15">
      <c r="A20" s="9" t="s">
        <v>44</v>
      </c>
      <c r="B20" s="34">
        <f>ROUND((($H$12*B$12+$H$13*B$13+$H$14*B$14+$H$15*B$15+$H$16*B$16)/1000),0)</f>
        <v>3</v>
      </c>
      <c r="C20" s="34">
        <f>ROUND((($H$12*C$12+$H$13*C$13+$H$14*C$14+$H$15*C$15+$H$16*C$16)/1000),0)</f>
        <v>6</v>
      </c>
      <c r="D20" s="34">
        <f>ROUND((($H$12*D$12+$H$13*D$13+$H$14*D$14+$H$15*D$15+$H$16*D$16)/1000),0)</f>
        <v>2</v>
      </c>
      <c r="E20" s="35">
        <f>ROUND((($H$12*E$12+$H$13*E$13+$H$14*E$14+$H$15*E$15+$H$16*E$16)/1000),0)</f>
        <v>2</v>
      </c>
      <c r="F20" s="7"/>
      <c r="G20" s="41">
        <v>3</v>
      </c>
      <c r="H20" s="42">
        <v>6</v>
      </c>
      <c r="I20" s="42">
        <v>2</v>
      </c>
      <c r="J20" s="43">
        <v>2</v>
      </c>
      <c r="K20" s="7"/>
    </row>
    <row r="21" spans="1:11" ht="15">
      <c r="A21" s="9" t="s">
        <v>45</v>
      </c>
      <c r="B21" s="34">
        <f>ROUND((($I$12*B$12+$I$13*B$13+$I$14*B$14+$I$15*B$15+$I$16*B$16)/1000),0)</f>
        <v>7</v>
      </c>
      <c r="C21" s="34">
        <f>ROUND((($I$12*C$12+$I$13*C$13+$I$14*C$14+$I$15*C$15+$I$16*C$16)/1000),0)</f>
        <v>12</v>
      </c>
      <c r="D21" s="34">
        <f>ROUND((($I$12*D$12+$I$13*D$13+$I$14*D$14+$I$15*D$15+$I$16*D$16)/1000),0)</f>
        <v>4</v>
      </c>
      <c r="E21" s="35">
        <f>ROUND((($I$12*E$12+$I$13*E$13+$I$14*E$14+$I$15*E$15+$I$16*E$16)/1000),0)</f>
        <v>1</v>
      </c>
      <c r="F21" s="7"/>
      <c r="G21" s="41">
        <v>7</v>
      </c>
      <c r="H21" s="42">
        <v>12</v>
      </c>
      <c r="I21" s="42">
        <v>4</v>
      </c>
      <c r="J21" s="43">
        <v>1</v>
      </c>
      <c r="K21" s="7"/>
    </row>
    <row r="22" spans="1:11" ht="15">
      <c r="A22" s="9" t="s">
        <v>46</v>
      </c>
      <c r="B22" s="34">
        <f>ROUND((($J$12*B$12+$J$13*B$13+$J$14*B$14+$J$15*B$15+$J$16*B$16)/1000),0)</f>
        <v>2</v>
      </c>
      <c r="C22" s="34">
        <f>ROUND((($J$12*C$12+$J$13*C$13+$J$14*C$14+$J$15*C$15+$J$16*C$16)/1000),0)</f>
        <v>4</v>
      </c>
      <c r="D22" s="34">
        <f>ROUND((($J$12*D$12+$J$13*D$13+$J$14*D$14+$J$15*D$15+$J$16*D$16)/1000),0)</f>
        <v>1</v>
      </c>
      <c r="E22" s="35">
        <f>ROUND((($J$12*E$12+$J$13*E$13+$J$14*E$14+$J$15*E$15+$J$16*E$16)/1000),0)</f>
        <v>3</v>
      </c>
      <c r="F22" s="7"/>
      <c r="G22" s="41" t="s">
        <v>57</v>
      </c>
      <c r="H22" s="42" t="s">
        <v>57</v>
      </c>
      <c r="I22" s="42" t="s">
        <v>57</v>
      </c>
      <c r="J22" s="43" t="s">
        <v>57</v>
      </c>
      <c r="K22" s="7"/>
    </row>
    <row r="23" spans="1:11" ht="15.75" thickBot="1">
      <c r="A23" s="10" t="s">
        <v>47</v>
      </c>
      <c r="B23" s="36">
        <f>ROUND((($K$12*B$12+$K$13*B$13+$K$14*B$14+$K$15*B$15+$K$16*B$16)/1000),0)</f>
        <v>2</v>
      </c>
      <c r="C23" s="36">
        <f>ROUND((($K$12*C$12+$K$13*C$13+$K$14*C$14+$K$15*C$15+$K$16*C$16)/1000),0)</f>
        <v>6</v>
      </c>
      <c r="D23" s="36">
        <f>ROUND((($K$12*D$12+$K$13*D$13+$K$14*D$14+$K$15*D$15+$K$16*D$16)/1000),0)</f>
        <v>1</v>
      </c>
      <c r="E23" s="37">
        <f>ROUND((($K$12*E$12+$K$13*E$13+$K$14*E$14+$K$15*E$15+$K$16*E$16)/1000),0)</f>
        <v>2</v>
      </c>
      <c r="F23" s="7"/>
      <c r="G23" s="44">
        <v>2</v>
      </c>
      <c r="H23" s="45">
        <v>6</v>
      </c>
      <c r="I23" s="45">
        <v>1</v>
      </c>
      <c r="J23" s="46">
        <v>2</v>
      </c>
      <c r="K23" s="7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Miradan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Cleyne</dc:creator>
  <cp:keywords/>
  <dc:description/>
  <cp:lastModifiedBy>DCleyne</cp:lastModifiedBy>
  <cp:lastPrinted>1998-12-26T05:56:22Z</cp:lastPrinted>
  <dcterms:created xsi:type="dcterms:W3CDTF">1997-07-12T09:35:00Z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